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3 - Verifiche ispettive asset minori Barriere sicurezza\2_Doc. da pubblicare\"/>
    </mc:Choice>
  </mc:AlternateContent>
  <xr:revisionPtr revIDLastSave="0" documentId="13_ncr:1_{FDC76178-3821-4263-AC46-BCBF6BF17997}" xr6:coauthVersionLast="45" xr6:coauthVersionMax="45" xr10:uidLastSave="{00000000-0000-0000-0000-000000000000}"/>
  <bookViews>
    <workbookView xWindow="-110" yWindow="-110" windowWidth="19420" windowHeight="10420" xr2:uid="{AAC61209-E8E1-44EB-A62D-292FB2E86306}"/>
  </bookViews>
  <sheets>
    <sheet name="Schema di offerta TIPO" sheetId="1" r:id="rId1"/>
  </sheets>
  <definedNames>
    <definedName name="_xlnm.Print_Area" localSheetId="0">'Schema di offerta TIPO'!$B$10:$O$56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40" i="1" l="1"/>
  <c r="N51" i="1" s="1"/>
  <c r="N52" i="1" l="1"/>
  <c r="N41" i="1"/>
  <c r="N46" i="1" s="1"/>
</calcChain>
</file>

<file path=xl/sharedStrings.xml><?xml version="1.0" encoding="utf-8"?>
<sst xmlns="http://schemas.openxmlformats.org/spreadsheetml/2006/main" count="149" uniqueCount="94">
  <si>
    <t>QUANTITA' ANNUALI</t>
  </si>
  <si>
    <t>Asset</t>
  </si>
  <si>
    <t>ID</t>
  </si>
  <si>
    <t>Descrizione sintetica ITEM</t>
  </si>
  <si>
    <t>Descrizione estesa ITEM</t>
  </si>
  <si>
    <t>Unità di misura</t>
  </si>
  <si>
    <t>Frequenza ispezione (anni)</t>
  </si>
  <si>
    <t>Dispositivi di ritenuta e barriere integrate</t>
  </si>
  <si>
    <t>BS.01</t>
  </si>
  <si>
    <t>Stima Ispezione Visiva DIURNA</t>
  </si>
  <si>
    <t>1 TECNICO SPECIALIZZATO che si occuperà dell' ELABORAZIONE E RESTITUZIONE DATI DELLE PROVE STRUMENTALI E REPORT FOTOGRAFICO DELLE DIFETTOLOGIE RISCONTRATE DALL'ISPEZIONE VISIVA DIURNA
1 OPERAIO SPECIALIZZATO (ALL'APERTO) DIURNA.
Attrezzatura manuale e strumenti prove (e.s. binocolo, martello, chiave di serraggio e macchina fotografica)</t>
  </si>
  <si>
    <t>m</t>
  </si>
  <si>
    <t>BS.02</t>
  </si>
  <si>
    <t>Stima Ispezione Puntuale o Approfondita DIURNA</t>
  </si>
  <si>
    <t>1 TECNICO SPECIALIZZATO che si occuperà dell' ELABORAZIONE E RESTITUZIONE DATI DELLE PROVE STRUMENTALI E REPORT FOTOGRAFICO DELLE DIFETTOLOGIE RISCONTRATE DALL'ISPEZIONE PUNTUALE O APPROFONDITA DIURNA
1 OPERAIO SPECIALIZZATO (ALL'APERTO) DIURNA.
Attrezzatura manuale e strumenti prove (e.s. binocolo, martello, chiave di serraggio e macchina fotografica)</t>
  </si>
  <si>
    <t>BS.03</t>
  </si>
  <si>
    <t>Stima Ispezione Straordinaria DIURNA</t>
  </si>
  <si>
    <t>1 TECNICO SPECIALIZZATO che si occuperà dell' ELABORAZIONE E RESTITUZIONE DATI DELLE PROVE STRUMENTALI E REPORT FOTOGRAFICO DELLE DIFETTOLOGIE RISCONTRATE DALL'ISPEZIONE STRAORDINARIA DIURNA.
1 OPERAIO SPECIALIZZATO (ALL'APERTO) DIURNA automunito.
Attrezzatura manuale e strumenti prove (e.s. binocolo, martello, chiave di serraggio e macchina fotografica)</t>
  </si>
  <si>
    <t>BS.04</t>
  </si>
  <si>
    <t>Stima Ispezione Visiva NOTTURNA</t>
  </si>
  <si>
    <t>1 TECNICO SPECIALIZZATO che si occuperà dell' ELABORAZIONE E RESTITUZIONE DATI DELLE PROVE STRUMENTALI E REPORT FOTOGRAFICO DELLE DIFETTOLOGIE RISCONTRATE DALL'ISPEZIONE VISIVA NOTTURNA
1 OPERAIO SPECIALIZZATO (ALL'APERTO) NOTTURNA automunito.
Attrezzatura manuale e strumenti prove (e.s. binocolo, martello, chiave di serraggio e macchina fotografica)</t>
  </si>
  <si>
    <t>BS.05</t>
  </si>
  <si>
    <t>Stima Ispezione Puntuale o Approfondita NOTTURNA</t>
  </si>
  <si>
    <t>1 TECNICO SPECIALIZZATO che si occuperà dell' ELABORAZIONE E RESTITUZIONE DATI DELLE PROVE STRUMENTALI E REPORT FOTOGRAFICO DELLE DIFETTOLOGIE RISCONTRATE DALL'ISPEZIONE PUNTUALE O APPROFONDITA NOTTURNA
1 OPERAIO SPECIALIZZATO (ALL'APERTO) NOTTURNA automunito
Attrezzatura manuale e strumenti prove (e.s. binocolo, martello, chiave di serraggio e macchina fotografica)</t>
  </si>
  <si>
    <t>BS.06</t>
  </si>
  <si>
    <t>Stima Ispezione Straordinaria NOTTURNA</t>
  </si>
  <si>
    <t>1 TECNICO SPECIALIZZATO che si occuperà dell' ELABORAZIONE E RESTITUZIONE DATI DELLE PROVE STRUMENTALI E REPORT FOTOGRAFICO DELLE DIFETTOLOGIE RISCONTRATE DALL'ISPEZIONE STRAORDINARIA NOTTURNA.
1 OPERAIO SPECIALIZZATO (ALL'APERTO) NOTTURNA automunito.
Attrezzatura manuale e strumenti prove (e.s. binocolo, martello, chiave di serraggio e macchina fotografica)</t>
  </si>
  <si>
    <t>Barriere Antirumore</t>
  </si>
  <si>
    <t>BA.01</t>
  </si>
  <si>
    <t>1 TECNICO SPECIALIZZATO che si occuperà dell' ELABORAZIONE E RESTITUZIONE DATI DELLE PROVE STRUMENTALI E REPORT FOTOGRAFICO DELLE DIFETTOLOGIE RISCONTRATE DALL'ISPEZIONE VISIVA DIURNA
1 OPERAIO SPECIALIZZATO (ALL'APERTO) DIURNA automunito.
1 TECNICO SPECIALIZZATO PER UTILIZZO DRONE DIURNA 
1 Utilizzo di drone o altri mezzi teleguidati.
Attrezzatura manuale e strumenti prove (e.s. binocolo, martello, chiave di serraggio e macchina fotografica)</t>
  </si>
  <si>
    <t>BA.02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</si>
  <si>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onere.
Attrezzatura manuale e strumenti prove (e.s. binocolo, martello, chiave di serraggio e macchina fotografica)</t>
  </si>
  <si>
    <t>BA.03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</si>
  <si>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
Attrezzatura manuale e strumenti prove (e.s. binocolo, martello, chiave di serraggio e macchina fotografica)</t>
  </si>
  <si>
    <t>BA.04</t>
  </si>
  <si>
    <t>1 TECNICO SPECIALIZZATO che si occuperà dell' ELABORAZIONE E RESTITUZIONE DATI DELLE PROVE STRUMENTALI E REPORT FOTOGRAFICO DELLE DIFETTOLOGIE RISCONTRATE DALL'ISPEZIONE VISIVA NOTTURNA
1 OPERAIO SPECIALIZZATO (ALL'APERTO) NOTTURNA automunito
1 TECNICO SPECIALIZZATO PER UTILIZZO DRONE NOTTURNA.
1 Utilizzo di drone o altri mezzi teleguidati 
Attrezzatura manuale e strumenti prove (e.s. binocolo, martello, chiave di serraggio e macchina fotografica)</t>
  </si>
  <si>
    <t>BA.05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</si>
  <si>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onere.
Attrezzatura manuale e strumenti prove (e.s. binocolo, martello, chiave di serraggio e macchina fotografica)</t>
  </si>
  <si>
    <t>BA.06</t>
  </si>
  <si>
    <t>Coperture Antirumore</t>
  </si>
  <si>
    <t>CA.01</t>
  </si>
  <si>
    <t>1 TECNICO SPECIALIZZATO che si occuperà dell' ELABORAZIONE E RESTITUZIONE DATI DELLE PROVE STRUMENTALI E REPORT FOTOGRAFICO DELLE DIFETTOLOGIE RISCONTRATE DALL'ISPEZIONE VISIVA DIURNA
1 OPERAIO SPECIALIZZATO (ALL'APERTO) DIURNA.
1 TECNICO SPECIALIZZATO PER UTILIZZO DRONE DIURNA.
1 Utilizzo di drone o altri mezzi teleguidati.
Attrezzatura manuale e strumenti prove (e.s. binocolo, martello, chiave di serraggio e macchina fotografica)</t>
  </si>
  <si>
    <t>CA.02</t>
  </si>
  <si>
    <t>1 TECNICO SPECIALIZZATO che si occuperà dell' ELABORAZIONE E RESTITUZIONE DATI DELLE PROVE STRUMENTALI E REPORT FOTOGRAFICO DELLE DIFETTOLOGIE RISCONTRATE DALL'ISPEZIONE PUNTUALE O APPROFONDITA DIURNA
1 OPERAIO SPECIALIZZATO (ALL'APERTO) DIURNA.
1 Piattaforma Aerea Compreso operatore, carburante ed ogni altro suo onere
Attrezzatura manuale e strumenti prove (e.s. binocolo, martello, chiave di serraggio e macchina fotografica)</t>
  </si>
  <si>
    <t>CA.03</t>
  </si>
  <si>
    <t>CA.04</t>
  </si>
  <si>
    <t>1 TECNICO SPECIALIZZATO che si occuperà dell' ELABORAZIONE E RESTITUZIONE DATI DELLE PROVE STRUMENTALI E REPORT FOTOGRAFICO DELLE DIFETTOLOGIE RISCONTRATE DALL'ISPEZIONE VISIVA NOTTURNA
1 OPERAIO SPECIALIZZATO (ALL'APERTO) NOTTURNA.
1 TECNICO SPECIALIZZATO PER UTILIZZO DRONE NOTTURNA.
1 Utilizzo di drone o altri mezzi teleguidati
Attrezzatura manuale e strumenti prove (e.s. binocolo, martello, chiave di serraggio e macchina fotografica)</t>
  </si>
  <si>
    <t>CA.05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</si>
  <si>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
Attrezzatura manuale e strumenti prove (e.s. binocolo, martello, chiave di serraggio e macchina fotografica)</t>
  </si>
  <si>
    <t>CA.06</t>
  </si>
  <si>
    <t>Prove</t>
  </si>
  <si>
    <t>PR.01</t>
  </si>
  <si>
    <t>Pullout DIURNA</t>
  </si>
  <si>
    <t>PROVA DI ESTRAZIONE (PULL OUT) CON
MARTINETTI IDRAULICI SU TIRAFONDI,
CHIODI, BARRE DI ANCORAGGIO (comprensiva di addetto) DIURNA</t>
  </si>
  <si>
    <t>cad</t>
  </si>
  <si>
    <t>-</t>
  </si>
  <si>
    <t>PR.02</t>
  </si>
  <si>
    <t>Pullout NOTTURNA</t>
  </si>
  <si>
    <t>PROVA DI ESTRAZIONE (PULL OUT) CON
MARTINETTI IDRAULICI SU TIRAFONDI,
CHIODI, BARRE DI ANCORAGGIO (comprensiva di addetto) NOTTURNA</t>
  </si>
  <si>
    <t>PR.03</t>
  </si>
  <si>
    <t>Serraggio DIURNA</t>
  </si>
  <si>
    <t>PROVA DI SERRAGGIO DADI CON CHIAVE
DINAMOMETRICA (comprensiva di addetto) DIURNA</t>
  </si>
  <si>
    <t>PR.04</t>
  </si>
  <si>
    <t>Serraggio NOTTURNA</t>
  </si>
  <si>
    <t>PROVA DI SERRAGGIO DADI CON CHIAVE
DINAMOMETRICA (comprensiva di addetto) NOTTURNA</t>
  </si>
  <si>
    <t>Percentuale di ribasso</t>
  </si>
  <si>
    <t>Utile %</t>
  </si>
  <si>
    <t>Spese generali %</t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</si>
  <si>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</si>
  <si>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</si>
  <si>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</si>
  <si>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 xml:space="preserve">Schema di Offerta Economica </t>
  </si>
  <si>
    <t>Gara europea a procedura aperta per l’affidamento dei servizi di Sorveglianza dei dispositivi di ritenuta e delle barriere antirumore della rete in gestione ad Autostrade per l’Italia S.p.a. ricadente nel territorio nazionale.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</si>
  <si>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2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</si>
  <si>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t>Prezzo €/unità di misura</t>
  </si>
  <si>
    <t>PREZZO OFFERTO</t>
  </si>
  <si>
    <t>4) All'interno del Portale di Gara - Busta Economica, dovrà essere riportato lo sconto % di cui alla cella N46</t>
  </si>
  <si>
    <t>5) Sono inammissibili le offerte economiche che superano l’importo a base di gara.</t>
  </si>
  <si>
    <r>
      <t xml:space="preserve">Il Legale Rappresentante / Procuratore
______________________________________
</t>
    </r>
    <r>
      <rPr>
        <i/>
        <sz val="14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</si>
  <si>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IMPORTO TOTALE OFFERTO SERVIZIO DI SORVEGLIANZA (1 anno)</t>
  </si>
  <si>
    <t>IMPORTO TOTALE OFFERTO SERVIZIO DI SORVEGLIANZA (2 anni)</t>
  </si>
  <si>
    <r>
      <t xml:space="preserve">IMPORTO ANNUALE OFFERTO </t>
    </r>
    <r>
      <rPr>
        <b/>
        <sz val="11"/>
        <color theme="0"/>
        <rFont val="Calibri"/>
        <family val="2"/>
      </rPr>
      <t>€</t>
    </r>
  </si>
  <si>
    <t>2) Gli importi annuali offerti si compileranno automaticamente in funzione di formule preimpostate</t>
  </si>
  <si>
    <t>IMPORTO COMPLESSIVO OFFERTO COMPRENSIVO DEGLI ONERI PER LA SICUREZZA (1 anno)</t>
  </si>
  <si>
    <t>ONERI PER LA SICUREZZA NON SOGGETTI A RIBASSO (1 anno)</t>
  </si>
  <si>
    <t>ONERI PER LA SICUREZZA NON SOGGETTI A RIBASSO (2 anni)</t>
  </si>
  <si>
    <t>IMPORTO A BASE GARA TOTALE SERVIZIO DI SORVEGLIANZA SENZA ONERI PER LA SICUREZZA (1 anno)</t>
  </si>
  <si>
    <t>IMPORTO A BASE GARA  TOTALE SERVIZIO DI SORVEGLIANZA SENZA ONERI PER LA SICUREZZA (2 anni)</t>
  </si>
  <si>
    <t>IMPORTO COMPLESSIVO OFFERTO COMPRENSIVO DEGLI ONERI PER LA SICUREZZA (2 anni)</t>
  </si>
  <si>
    <t>Lotto n.: 6</t>
  </si>
  <si>
    <t>CIG: 84466625FC</t>
  </si>
  <si>
    <t>DT6 - Cassino</t>
  </si>
  <si>
    <t>biennale</t>
  </si>
  <si>
    <t>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</si>
</sst>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0%"/>
    <numFmt numFmtId="167" formatCode="_-* #,##0.00\ &quot;€&quot;_-;\-* #,##0.00\ &quot;€&quot;_-;_-* &quot;-&quot;\ &quot;€&quot;_-;_-@_-"/>
    <numFmt numFmtId="168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0" fillId="0" borderId="0" xfId="0" applyNumberFormat="1"/>
    <xf numFmtId="0" fontId="8" fillId="0" borderId="0" xfId="0" applyFont="1"/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vertical="center"/>
    </xf>
    <xf numFmtId="0" fontId="13" fillId="6" borderId="10" xfId="0" applyFont="1" applyFill="1" applyBorder="1" applyAlignment="1" applyProtection="1">
      <alignment vertical="center"/>
    </xf>
    <xf numFmtId="0" fontId="13" fillId="6" borderId="11" xfId="0" applyFont="1" applyFill="1" applyBorder="1" applyAlignment="1" applyProtection="1">
      <alignment vertical="center"/>
    </xf>
    <xf numFmtId="0" fontId="13" fillId="6" borderId="12" xfId="0" applyFont="1" applyFill="1" applyBorder="1" applyAlignment="1" applyProtection="1">
      <alignment vertical="center"/>
    </xf>
    <xf numFmtId="0" fontId="4" fillId="6" borderId="15" xfId="0" applyFont="1" applyFill="1" applyBorder="1"/>
    <xf numFmtId="0" fontId="0" fillId="6" borderId="10" xfId="0" applyFill="1" applyBorder="1" applyAlignment="1"/>
    <xf numFmtId="0" fontId="4" fillId="6" borderId="0" xfId="0" applyFont="1" applyFill="1" applyBorder="1"/>
    <xf numFmtId="0" fontId="0" fillId="6" borderId="12" xfId="0" applyFill="1" applyBorder="1" applyAlignment="1"/>
    <xf numFmtId="0" fontId="13" fillId="6" borderId="14" xfId="0" applyFont="1" applyFill="1" applyBorder="1" applyAlignment="1" applyProtection="1">
      <alignment vertical="center"/>
    </xf>
    <xf numFmtId="0" fontId="13" fillId="6" borderId="16" xfId="0" applyFont="1" applyFill="1" applyBorder="1" applyAlignment="1" applyProtection="1">
      <alignment vertical="center"/>
    </xf>
    <xf numFmtId="0" fontId="4" fillId="6" borderId="17" xfId="0" applyFont="1" applyFill="1" applyBorder="1"/>
    <xf numFmtId="0" fontId="0" fillId="6" borderId="16" xfId="0" applyFill="1" applyBorder="1" applyAlignment="1"/>
    <xf numFmtId="0" fontId="12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167" fontId="6" fillId="5" borderId="5" xfId="0" applyNumberFormat="1" applyFont="1" applyFill="1" applyBorder="1"/>
    <xf numFmtId="167" fontId="0" fillId="0" borderId="0" xfId="0" applyNumberFormat="1"/>
    <xf numFmtId="168" fontId="6" fillId="0" borderId="5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6" fontId="20" fillId="7" borderId="5" xfId="4" applyNumberFormat="1" applyFont="1" applyFill="1" applyBorder="1" applyAlignment="1">
      <alignment horizontal="right" vertical="center"/>
    </xf>
    <xf numFmtId="0" fontId="16" fillId="0" borderId="0" xfId="0" applyFont="1"/>
    <xf numFmtId="0" fontId="21" fillId="0" borderId="0" xfId="0" applyFont="1"/>
    <xf numFmtId="42" fontId="21" fillId="0" borderId="0" xfId="0" applyNumberFormat="1" applyFont="1"/>
    <xf numFmtId="0" fontId="22" fillId="0" borderId="0" xfId="0" applyFont="1"/>
    <xf numFmtId="42" fontId="4" fillId="0" borderId="0" xfId="0" applyNumberFormat="1" applyFont="1"/>
    <xf numFmtId="4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</cellXfs>
  <cellStyles count="5">
    <cellStyle name="Euro" xfId="2" xr:uid="{ED49C880-C394-4BF9-8C76-9998D6E2937B}"/>
    <cellStyle name="Migliaia" xfId="1" builtinId="3"/>
    <cellStyle name="Normale" xfId="0" builtinId="0"/>
    <cellStyle name="Percentuale" xfId="4" builtinId="5"/>
    <cellStyle name="Valuta 2" xfId="3" xr:uid="{35B4DA4D-708C-43F3-A082-52C35EF091CC}"/>
  </cellStyles>
  <dxfs count="0"/>
  <tableStyles count="0" defaultTableStyle="TableStyleMedium2" defaultPivotStyle="PivotStyleLight16"/>
  <colors>
    <mruColors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0C5C-40D0-417E-BCA5-659AEA0D96B7}">
  <sheetPr>
    <tabColor theme="7" tint="0.59999389629810485"/>
    <pageSetUpPr fitToPage="1"/>
  </sheetPr>
  <dimension ref="A1:O66"/>
  <sheetViews>
    <sheetView showGridLines="0" tabSelected="1" zoomScale="55" zoomScaleNormal="55" workbookViewId="0">
      <selection activeCell="B2" sqref="B2:N2"/>
    </sheetView>
  </sheetViews>
  <sheetFormatPr defaultColWidth="8.81640625" defaultRowHeight="14.5" x14ac:dyDescent="0.35"/>
  <cols>
    <col min="1" max="1" width="2.1796875" customWidth="1"/>
    <col min="2" max="2" width="23.7265625" customWidth="1"/>
    <col min="3" max="3" width="7.7265625" customWidth="1"/>
    <col min="4" max="4" width="48.54296875" customWidth="1"/>
    <col min="5" max="5" width="108.81640625" customWidth="1"/>
    <col min="6" max="6" width="8.7265625" customWidth="1"/>
    <col min="7" max="7" width="1.26953125" customWidth="1"/>
    <col min="8" max="8" width="15" customWidth="1"/>
    <col min="9" max="9" width="1.54296875" customWidth="1"/>
    <col min="10" max="10" width="20.81640625" customWidth="1"/>
    <col min="11" max="11" width="2.7265625" customWidth="1"/>
    <col min="12" max="12" width="18.7265625" bestFit="1" customWidth="1"/>
    <col min="13" max="13" width="2.7265625" customWidth="1"/>
    <col min="14" max="14" width="36" bestFit="1" customWidth="1"/>
    <col min="15" max="15" width="10.26953125" customWidth="1"/>
  </cols>
  <sheetData>
    <row r="1" spans="1:15" ht="15" thickBot="1" x14ac:dyDescent="0.4"/>
    <row r="2" spans="1:15" s="18" customFormat="1" ht="86.25" customHeight="1" thickBot="1" x14ac:dyDescent="0.4">
      <c r="B2" s="50" t="s">
        <v>72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5" s="34" customFormat="1" ht="10.5" customHeight="1" thickBot="1" x14ac:dyDescent="0.4">
      <c r="B3" s="41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2"/>
    </row>
    <row r="4" spans="1:15" s="18" customFormat="1" ht="23.25" customHeight="1" thickBot="1" x14ac:dyDescent="0.4">
      <c r="B4" s="53" t="s">
        <v>71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5" s="18" customFormat="1" ht="12" customHeight="1" thickBot="1" x14ac:dyDescent="0.4">
      <c r="B5" s="32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5" s="18" customFormat="1" ht="15.5" x14ac:dyDescent="0.35">
      <c r="B6" s="56" t="s">
        <v>89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8"/>
    </row>
    <row r="7" spans="1:15" s="18" customFormat="1" ht="16" thickBot="1" x14ac:dyDescent="0.4">
      <c r="B7" s="59" t="s">
        <v>90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</row>
    <row r="8" spans="1:15" s="18" customFormat="1" ht="12" customHeight="1" thickBot="1" x14ac:dyDescent="0.4">
      <c r="B8" s="3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5" s="18" customFormat="1" ht="93" customHeight="1" thickBot="1" x14ac:dyDescent="0.4">
      <c r="B9" s="62" t="s">
        <v>73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</row>
    <row r="10" spans="1:15" ht="13.9" customHeight="1" x14ac:dyDescent="0.35"/>
    <row r="11" spans="1:15" ht="42" customHeight="1" x14ac:dyDescent="0.35">
      <c r="A11" s="2"/>
      <c r="B11" s="1"/>
      <c r="D11" s="1"/>
      <c r="E11" s="1"/>
      <c r="F11" s="1"/>
      <c r="J11" s="3" t="s">
        <v>0</v>
      </c>
      <c r="L11" s="4" t="s">
        <v>75</v>
      </c>
      <c r="N11" s="3" t="s">
        <v>81</v>
      </c>
    </row>
    <row r="12" spans="1:15" ht="7.5" customHeight="1" x14ac:dyDescent="0.35"/>
    <row r="13" spans="1:15" s="5" customFormat="1" ht="47.5" customHeight="1" x14ac:dyDescent="0.35">
      <c r="B13" s="6" t="s">
        <v>1</v>
      </c>
      <c r="C13" s="6" t="s">
        <v>2</v>
      </c>
      <c r="D13" s="6" t="s">
        <v>3</v>
      </c>
      <c r="E13" s="7" t="s">
        <v>4</v>
      </c>
      <c r="F13" s="4" t="s">
        <v>5</v>
      </c>
      <c r="G13"/>
      <c r="H13" s="4" t="s">
        <v>6</v>
      </c>
      <c r="I13"/>
      <c r="J13" s="4" t="s">
        <v>91</v>
      </c>
      <c r="K13"/>
      <c r="L13" s="4" t="s">
        <v>74</v>
      </c>
      <c r="M13"/>
      <c r="N13" s="4" t="s">
        <v>91</v>
      </c>
      <c r="O13"/>
    </row>
    <row r="14" spans="1:15" ht="5.15" customHeight="1" x14ac:dyDescent="0.35">
      <c r="A14" s="5"/>
    </row>
    <row r="15" spans="1:15" ht="123" customHeight="1" x14ac:dyDescent="0.35">
      <c r="B15" s="72" t="s">
        <v>7</v>
      </c>
      <c r="C15" s="8" t="s">
        <v>8</v>
      </c>
      <c r="D15" s="9" t="s">
        <v>9</v>
      </c>
      <c r="E15" s="10" t="s">
        <v>10</v>
      </c>
      <c r="F15" s="11" t="s">
        <v>11</v>
      </c>
      <c r="G15" s="5"/>
      <c r="H15" s="11" t="s">
        <v>92</v>
      </c>
      <c r="I15" s="5"/>
      <c r="J15" s="39">
        <v>315041.12541508221</v>
      </c>
      <c r="L15" s="49"/>
      <c r="N15" s="12">
        <f t="shared" ref="N15:N36" si="0">J15*$L15</f>
        <v>0</v>
      </c>
    </row>
    <row r="16" spans="1:15" ht="123" customHeight="1" x14ac:dyDescent="0.35">
      <c r="B16" s="73"/>
      <c r="C16" s="8" t="s">
        <v>12</v>
      </c>
      <c r="D16" s="9" t="s">
        <v>13</v>
      </c>
      <c r="E16" s="10" t="s">
        <v>14</v>
      </c>
      <c r="F16" s="11" t="s">
        <v>11</v>
      </c>
      <c r="H16" s="11" t="s">
        <v>92</v>
      </c>
      <c r="J16" s="39">
        <v>71081.216267180571</v>
      </c>
      <c r="L16" s="49"/>
      <c r="N16" s="12">
        <f t="shared" si="0"/>
        <v>0</v>
      </c>
    </row>
    <row r="17" spans="2:14" ht="123" customHeight="1" x14ac:dyDescent="0.35">
      <c r="B17" s="73"/>
      <c r="C17" s="8" t="s">
        <v>15</v>
      </c>
      <c r="D17" s="9" t="s">
        <v>16</v>
      </c>
      <c r="E17" s="10" t="s">
        <v>17</v>
      </c>
      <c r="F17" s="11" t="s">
        <v>11</v>
      </c>
      <c r="H17" s="11" t="s">
        <v>92</v>
      </c>
      <c r="J17" s="39">
        <v>15752.056270754112</v>
      </c>
      <c r="L17" s="49"/>
      <c r="N17" s="12">
        <f t="shared" si="0"/>
        <v>0</v>
      </c>
    </row>
    <row r="18" spans="2:14" ht="123" customHeight="1" x14ac:dyDescent="0.35">
      <c r="B18" s="73"/>
      <c r="C18" s="8" t="s">
        <v>18</v>
      </c>
      <c r="D18" s="9" t="s">
        <v>19</v>
      </c>
      <c r="E18" s="10" t="s">
        <v>20</v>
      </c>
      <c r="F18" s="11" t="s">
        <v>11</v>
      </c>
      <c r="H18" s="11" t="s">
        <v>92</v>
      </c>
      <c r="J18" s="39">
        <v>201853.37458491774</v>
      </c>
      <c r="L18" s="49"/>
      <c r="N18" s="12">
        <f t="shared" si="0"/>
        <v>0</v>
      </c>
    </row>
    <row r="19" spans="2:14" ht="123" customHeight="1" x14ac:dyDescent="0.35">
      <c r="B19" s="73"/>
      <c r="C19" s="8" t="s">
        <v>21</v>
      </c>
      <c r="D19" s="9" t="s">
        <v>22</v>
      </c>
      <c r="E19" s="10" t="s">
        <v>23</v>
      </c>
      <c r="F19" s="11" t="s">
        <v>11</v>
      </c>
      <c r="H19" s="11" t="s">
        <v>92</v>
      </c>
      <c r="J19" s="39">
        <v>45543.207586712917</v>
      </c>
      <c r="L19" s="49"/>
      <c r="N19" s="12">
        <f t="shared" si="0"/>
        <v>0</v>
      </c>
    </row>
    <row r="20" spans="2:14" ht="123" customHeight="1" x14ac:dyDescent="0.35">
      <c r="B20" s="73"/>
      <c r="C20" s="8" t="s">
        <v>24</v>
      </c>
      <c r="D20" s="9" t="s">
        <v>25</v>
      </c>
      <c r="E20" s="10" t="s">
        <v>26</v>
      </c>
      <c r="F20" s="11" t="s">
        <v>11</v>
      </c>
      <c r="H20" s="11" t="s">
        <v>92</v>
      </c>
      <c r="J20" s="39">
        <v>10092.668729245885</v>
      </c>
      <c r="L20" s="49"/>
      <c r="N20" s="12">
        <f t="shared" si="0"/>
        <v>0</v>
      </c>
    </row>
    <row r="21" spans="2:14" ht="123" customHeight="1" x14ac:dyDescent="0.35">
      <c r="B21" s="72" t="s">
        <v>27</v>
      </c>
      <c r="C21" s="8" t="s">
        <v>28</v>
      </c>
      <c r="D21" s="9" t="s">
        <v>9</v>
      </c>
      <c r="E21" s="10" t="s">
        <v>29</v>
      </c>
      <c r="F21" s="11" t="s">
        <v>11</v>
      </c>
      <c r="H21" s="11" t="s">
        <v>92</v>
      </c>
      <c r="J21" s="39">
        <v>9487.915812915584</v>
      </c>
      <c r="L21" s="49"/>
      <c r="N21" s="12">
        <f t="shared" si="0"/>
        <v>0</v>
      </c>
    </row>
    <row r="22" spans="2:14" ht="123" customHeight="1" x14ac:dyDescent="0.35">
      <c r="B22" s="73"/>
      <c r="C22" s="8" t="s">
        <v>30</v>
      </c>
      <c r="D22" s="9" t="s">
        <v>13</v>
      </c>
      <c r="E22" s="10" t="s">
        <v>31</v>
      </c>
      <c r="F22" s="11" t="s">
        <v>11</v>
      </c>
      <c r="H22" s="11" t="s">
        <v>92</v>
      </c>
      <c r="J22" s="39">
        <v>2140.7128829103926</v>
      </c>
      <c r="L22" s="49"/>
      <c r="N22" s="12">
        <f t="shared" si="0"/>
        <v>0</v>
      </c>
    </row>
    <row r="23" spans="2:14" ht="123" customHeight="1" x14ac:dyDescent="0.35">
      <c r="B23" s="73"/>
      <c r="C23" s="8" t="s">
        <v>32</v>
      </c>
      <c r="D23" s="9" t="s">
        <v>16</v>
      </c>
      <c r="E23" s="10" t="s">
        <v>33</v>
      </c>
      <c r="F23" s="11" t="s">
        <v>11</v>
      </c>
      <c r="H23" s="11" t="s">
        <v>92</v>
      </c>
      <c r="J23" s="39">
        <v>474.39579064577924</v>
      </c>
      <c r="L23" s="49"/>
      <c r="N23" s="12">
        <f t="shared" si="0"/>
        <v>0</v>
      </c>
    </row>
    <row r="24" spans="2:14" ht="123" customHeight="1" x14ac:dyDescent="0.35">
      <c r="B24" s="73"/>
      <c r="C24" s="8" t="s">
        <v>34</v>
      </c>
      <c r="D24" s="9" t="s">
        <v>19</v>
      </c>
      <c r="E24" s="10" t="s">
        <v>35</v>
      </c>
      <c r="F24" s="11" t="s">
        <v>11</v>
      </c>
      <c r="H24" s="11" t="s">
        <v>92</v>
      </c>
      <c r="J24" s="39">
        <v>6079.1041870844174</v>
      </c>
      <c r="L24" s="49"/>
      <c r="N24" s="12">
        <f t="shared" si="0"/>
        <v>0</v>
      </c>
    </row>
    <row r="25" spans="2:14" ht="123" customHeight="1" x14ac:dyDescent="0.35">
      <c r="B25" s="73"/>
      <c r="C25" s="8" t="s">
        <v>36</v>
      </c>
      <c r="D25" s="9" t="s">
        <v>22</v>
      </c>
      <c r="E25" s="10" t="s">
        <v>37</v>
      </c>
      <c r="F25" s="11" t="s">
        <v>11</v>
      </c>
      <c r="H25" s="11" t="s">
        <v>92</v>
      </c>
      <c r="J25" s="39">
        <v>1371.599085241789</v>
      </c>
      <c r="L25" s="49"/>
      <c r="N25" s="12">
        <f t="shared" si="0"/>
        <v>0</v>
      </c>
    </row>
    <row r="26" spans="2:14" ht="123" customHeight="1" x14ac:dyDescent="0.35">
      <c r="B26" s="73"/>
      <c r="C26" s="8" t="s">
        <v>38</v>
      </c>
      <c r="D26" s="9" t="s">
        <v>25</v>
      </c>
      <c r="E26" s="10" t="s">
        <v>37</v>
      </c>
      <c r="F26" s="11" t="s">
        <v>11</v>
      </c>
      <c r="H26" s="11" t="s">
        <v>92</v>
      </c>
      <c r="J26" s="39">
        <v>303.95520935422093</v>
      </c>
      <c r="L26" s="49"/>
      <c r="N26" s="12">
        <f t="shared" si="0"/>
        <v>0</v>
      </c>
    </row>
    <row r="27" spans="2:14" ht="123" customHeight="1" x14ac:dyDescent="0.35">
      <c r="B27" s="72" t="s">
        <v>39</v>
      </c>
      <c r="C27" s="8" t="s">
        <v>40</v>
      </c>
      <c r="D27" s="9" t="s">
        <v>9</v>
      </c>
      <c r="E27" s="10" t="s">
        <v>41</v>
      </c>
      <c r="F27" s="11" t="s">
        <v>11</v>
      </c>
      <c r="H27" s="11" t="s">
        <v>93</v>
      </c>
      <c r="J27" s="39">
        <v>0</v>
      </c>
      <c r="L27" s="49"/>
      <c r="N27" s="12">
        <f t="shared" si="0"/>
        <v>0</v>
      </c>
    </row>
    <row r="28" spans="2:14" ht="123" customHeight="1" x14ac:dyDescent="0.35">
      <c r="B28" s="73"/>
      <c r="C28" s="8" t="s">
        <v>42</v>
      </c>
      <c r="D28" s="9" t="s">
        <v>13</v>
      </c>
      <c r="E28" s="10" t="s">
        <v>43</v>
      </c>
      <c r="F28" s="11" t="s">
        <v>11</v>
      </c>
      <c r="H28" s="11" t="s">
        <v>93</v>
      </c>
      <c r="J28" s="39">
        <v>0</v>
      </c>
      <c r="L28" s="49"/>
      <c r="N28" s="12">
        <f t="shared" si="0"/>
        <v>0</v>
      </c>
    </row>
    <row r="29" spans="2:14" ht="123" customHeight="1" x14ac:dyDescent="0.35">
      <c r="B29" s="73"/>
      <c r="C29" s="8" t="s">
        <v>44</v>
      </c>
      <c r="D29" s="9" t="s">
        <v>16</v>
      </c>
      <c r="E29" s="10" t="s">
        <v>43</v>
      </c>
      <c r="F29" s="11" t="s">
        <v>11</v>
      </c>
      <c r="H29" s="11" t="s">
        <v>93</v>
      </c>
      <c r="J29" s="39">
        <v>0</v>
      </c>
      <c r="L29" s="49"/>
      <c r="N29" s="12">
        <f t="shared" si="0"/>
        <v>0</v>
      </c>
    </row>
    <row r="30" spans="2:14" ht="123" customHeight="1" x14ac:dyDescent="0.35">
      <c r="B30" s="73"/>
      <c r="C30" s="8" t="s">
        <v>45</v>
      </c>
      <c r="D30" s="9" t="s">
        <v>19</v>
      </c>
      <c r="E30" s="10" t="s">
        <v>46</v>
      </c>
      <c r="F30" s="11" t="s">
        <v>11</v>
      </c>
      <c r="H30" s="11" t="s">
        <v>93</v>
      </c>
      <c r="J30" s="39">
        <v>0</v>
      </c>
      <c r="L30" s="49"/>
      <c r="N30" s="12">
        <f t="shared" si="0"/>
        <v>0</v>
      </c>
    </row>
    <row r="31" spans="2:14" ht="123" customHeight="1" x14ac:dyDescent="0.35">
      <c r="B31" s="73"/>
      <c r="C31" s="8" t="s">
        <v>47</v>
      </c>
      <c r="D31" s="9" t="s">
        <v>22</v>
      </c>
      <c r="E31" s="10" t="s">
        <v>48</v>
      </c>
      <c r="F31" s="11" t="s">
        <v>11</v>
      </c>
      <c r="H31" s="11" t="s">
        <v>93</v>
      </c>
      <c r="J31" s="39">
        <v>0</v>
      </c>
      <c r="L31" s="49"/>
      <c r="N31" s="12">
        <f t="shared" si="0"/>
        <v>0</v>
      </c>
    </row>
    <row r="32" spans="2:14" ht="123" customHeight="1" x14ac:dyDescent="0.35">
      <c r="B32" s="74"/>
      <c r="C32" s="8" t="s">
        <v>49</v>
      </c>
      <c r="D32" s="9" t="s">
        <v>25</v>
      </c>
      <c r="E32" s="10" t="s">
        <v>48</v>
      </c>
      <c r="F32" s="11" t="s">
        <v>11</v>
      </c>
      <c r="H32" s="11" t="s">
        <v>93</v>
      </c>
      <c r="J32" s="39">
        <v>0</v>
      </c>
      <c r="L32" s="49"/>
      <c r="N32" s="12">
        <f t="shared" si="0"/>
        <v>0</v>
      </c>
    </row>
    <row r="33" spans="2:14" ht="123" customHeight="1" x14ac:dyDescent="0.35">
      <c r="B33" s="68" t="s">
        <v>50</v>
      </c>
      <c r="C33" s="8" t="s">
        <v>51</v>
      </c>
      <c r="D33" s="13" t="s">
        <v>52</v>
      </c>
      <c r="E33" s="14" t="s">
        <v>53</v>
      </c>
      <c r="F33" s="8" t="s">
        <v>54</v>
      </c>
      <c r="H33" s="8" t="s">
        <v>55</v>
      </c>
      <c r="J33" s="39">
        <v>3936.0796840315979</v>
      </c>
      <c r="L33" s="49"/>
      <c r="N33" s="12">
        <f t="shared" si="0"/>
        <v>0</v>
      </c>
    </row>
    <row r="34" spans="2:14" ht="123" customHeight="1" x14ac:dyDescent="0.35">
      <c r="B34" s="68"/>
      <c r="C34" s="8" t="s">
        <v>56</v>
      </c>
      <c r="D34" s="13" t="s">
        <v>57</v>
      </c>
      <c r="E34" s="14" t="s">
        <v>58</v>
      </c>
      <c r="F34" s="8" t="s">
        <v>54</v>
      </c>
      <c r="H34" s="8" t="s">
        <v>55</v>
      </c>
      <c r="J34" s="39">
        <v>2521.9277826350681</v>
      </c>
      <c r="L34" s="49"/>
      <c r="N34" s="12">
        <f t="shared" si="0"/>
        <v>0</v>
      </c>
    </row>
    <row r="35" spans="2:14" ht="123" customHeight="1" x14ac:dyDescent="0.35">
      <c r="B35" s="68"/>
      <c r="C35" s="8" t="s">
        <v>59</v>
      </c>
      <c r="D35" s="13" t="s">
        <v>60</v>
      </c>
      <c r="E35" s="14" t="s">
        <v>61</v>
      </c>
      <c r="F35" s="8" t="s">
        <v>54</v>
      </c>
      <c r="H35" s="8" t="s">
        <v>55</v>
      </c>
      <c r="J35" s="39">
        <v>11752.10209598654</v>
      </c>
      <c r="L35" s="49"/>
      <c r="N35" s="12">
        <f t="shared" si="0"/>
        <v>0</v>
      </c>
    </row>
    <row r="36" spans="2:14" ht="123" customHeight="1" x14ac:dyDescent="0.35">
      <c r="B36" s="68"/>
      <c r="C36" s="8" t="s">
        <v>62</v>
      </c>
      <c r="D36" s="13" t="s">
        <v>63</v>
      </c>
      <c r="E36" s="14" t="s">
        <v>64</v>
      </c>
      <c r="F36" s="8" t="s">
        <v>54</v>
      </c>
      <c r="H36" s="8" t="s">
        <v>55</v>
      </c>
      <c r="J36" s="39">
        <v>7529.8152373467919</v>
      </c>
      <c r="L36" s="49"/>
      <c r="N36" s="12">
        <f t="shared" si="0"/>
        <v>0</v>
      </c>
    </row>
    <row r="37" spans="2:14" x14ac:dyDescent="0.35">
      <c r="J37" s="15"/>
    </row>
    <row r="38" spans="2:14" ht="15" customHeight="1" x14ac:dyDescent="0.35"/>
    <row r="40" spans="2:14" ht="15.5" x14ac:dyDescent="0.35">
      <c r="B40" s="65" t="s">
        <v>79</v>
      </c>
      <c r="C40" s="66"/>
      <c r="D40" s="66"/>
      <c r="E40" s="66"/>
      <c r="F40" s="66"/>
      <c r="G40" s="66"/>
      <c r="H40" s="66"/>
      <c r="I40" s="66"/>
      <c r="J40" s="66"/>
      <c r="K40" s="66"/>
      <c r="L40" s="67"/>
      <c r="N40" s="37">
        <f t="shared" ref="N40" si="1">SUM(N15:N36)</f>
        <v>0</v>
      </c>
    </row>
    <row r="41" spans="2:14" ht="15.5" x14ac:dyDescent="0.35">
      <c r="B41" s="65" t="s">
        <v>80</v>
      </c>
      <c r="C41" s="66"/>
      <c r="D41" s="66"/>
      <c r="E41" s="66"/>
      <c r="F41" s="66"/>
      <c r="G41" s="66"/>
      <c r="H41" s="66"/>
      <c r="I41" s="66"/>
      <c r="J41" s="66"/>
      <c r="K41" s="66"/>
      <c r="L41" s="67"/>
      <c r="N41" s="37">
        <f>+N40*2</f>
        <v>0</v>
      </c>
    </row>
    <row r="42" spans="2:14" ht="15.5" x14ac:dyDescent="0.35">
      <c r="B42" s="44"/>
      <c r="C42" s="45"/>
      <c r="D42" s="45"/>
      <c r="E42" s="45"/>
      <c r="F42" s="45"/>
      <c r="G42" s="45"/>
      <c r="H42" s="45"/>
      <c r="I42" s="45"/>
      <c r="J42" s="46"/>
      <c r="K42" s="45"/>
      <c r="L42" s="45"/>
      <c r="N42" s="38"/>
    </row>
    <row r="43" spans="2:14" ht="15.5" x14ac:dyDescent="0.35">
      <c r="B43" s="65" t="s">
        <v>86</v>
      </c>
      <c r="C43" s="66"/>
      <c r="D43" s="66"/>
      <c r="E43" s="66"/>
      <c r="F43" s="66"/>
      <c r="G43" s="66"/>
      <c r="H43" s="66"/>
      <c r="I43" s="66"/>
      <c r="J43" s="66"/>
      <c r="K43" s="66"/>
      <c r="L43" s="67"/>
      <c r="N43" s="37">
        <v>515449.62175372266</v>
      </c>
    </row>
    <row r="44" spans="2:14" ht="15.5" x14ac:dyDescent="0.35">
      <c r="B44" s="65" t="s">
        <v>87</v>
      </c>
      <c r="C44" s="66"/>
      <c r="D44" s="66"/>
      <c r="E44" s="66"/>
      <c r="F44" s="66"/>
      <c r="G44" s="66"/>
      <c r="H44" s="66"/>
      <c r="I44" s="66"/>
      <c r="J44" s="66"/>
      <c r="K44" s="66"/>
      <c r="L44" s="67"/>
      <c r="N44" s="37">
        <v>1030899.2435074453</v>
      </c>
    </row>
    <row r="45" spans="2:14" ht="15.5" x14ac:dyDescent="0.35">
      <c r="B45" s="47"/>
      <c r="C45" s="1"/>
      <c r="D45" s="1"/>
      <c r="E45" s="1"/>
      <c r="F45" s="1"/>
      <c r="G45" s="1"/>
      <c r="H45" s="1"/>
      <c r="I45" s="1"/>
      <c r="J45" s="48"/>
      <c r="K45" s="1"/>
      <c r="L45" s="1"/>
      <c r="N45" s="38"/>
    </row>
    <row r="46" spans="2:14" ht="15.5" x14ac:dyDescent="0.35">
      <c r="B46" s="75" t="s">
        <v>65</v>
      </c>
      <c r="C46" s="76"/>
      <c r="D46" s="76"/>
      <c r="E46" s="76"/>
      <c r="F46" s="76"/>
      <c r="G46" s="76"/>
      <c r="H46" s="76"/>
      <c r="I46" s="76"/>
      <c r="J46" s="76"/>
      <c r="K46" s="76"/>
      <c r="L46" s="77"/>
      <c r="N46" s="43">
        <f>IF(N40=0,0,1-(N41/N44))</f>
        <v>0</v>
      </c>
    </row>
    <row r="47" spans="2:14" x14ac:dyDescent="0.35">
      <c r="B47" s="16"/>
      <c r="N47" s="38"/>
    </row>
    <row r="48" spans="2:14" ht="15.5" x14ac:dyDescent="0.35">
      <c r="B48" s="65" t="s">
        <v>84</v>
      </c>
      <c r="C48" s="66"/>
      <c r="D48" s="66"/>
      <c r="E48" s="66"/>
      <c r="F48" s="66"/>
      <c r="G48" s="66"/>
      <c r="H48" s="66"/>
      <c r="I48" s="66"/>
      <c r="J48" s="66"/>
      <c r="K48" s="66"/>
      <c r="L48" s="67"/>
      <c r="N48" s="37">
        <v>31874.341890096308</v>
      </c>
    </row>
    <row r="49" spans="2:14" ht="15.5" x14ac:dyDescent="0.35">
      <c r="B49" s="65" t="s">
        <v>85</v>
      </c>
      <c r="C49" s="66"/>
      <c r="D49" s="66"/>
      <c r="E49" s="66"/>
      <c r="F49" s="66"/>
      <c r="G49" s="66"/>
      <c r="H49" s="66"/>
      <c r="I49" s="66"/>
      <c r="J49" s="66"/>
      <c r="K49" s="66"/>
      <c r="L49" s="67"/>
      <c r="N49" s="37">
        <v>63748.683780192616</v>
      </c>
    </row>
    <row r="50" spans="2:14" ht="15.5" x14ac:dyDescent="0.35">
      <c r="B50" s="45"/>
      <c r="C50" s="45"/>
      <c r="D50" s="45"/>
      <c r="E50" s="45"/>
      <c r="F50" s="45"/>
      <c r="G50" s="45"/>
      <c r="H50" s="45"/>
      <c r="I50" s="45"/>
      <c r="J50" s="46"/>
      <c r="K50" s="45"/>
      <c r="L50" s="45"/>
      <c r="N50" s="38"/>
    </row>
    <row r="51" spans="2:14" ht="15.5" x14ac:dyDescent="0.35">
      <c r="B51" s="65" t="s">
        <v>83</v>
      </c>
      <c r="C51" s="66"/>
      <c r="D51" s="66"/>
      <c r="E51" s="66"/>
      <c r="F51" s="66"/>
      <c r="G51" s="66"/>
      <c r="H51" s="66"/>
      <c r="I51" s="66"/>
      <c r="J51" s="66"/>
      <c r="K51" s="66"/>
      <c r="L51" s="67"/>
      <c r="N51" s="37">
        <f>IF(N40=0,0,N48+N40)</f>
        <v>0</v>
      </c>
    </row>
    <row r="52" spans="2:14" ht="15.75" customHeight="1" x14ac:dyDescent="0.35">
      <c r="B52" s="65" t="s">
        <v>88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  <c r="N52" s="37">
        <f>+N51*2</f>
        <v>0</v>
      </c>
    </row>
    <row r="53" spans="2:14" ht="15.5" x14ac:dyDescent="0.35">
      <c r="B53" s="45"/>
      <c r="C53" s="45"/>
      <c r="D53" s="46"/>
      <c r="E53" s="46"/>
      <c r="F53" s="46"/>
      <c r="G53" s="45"/>
      <c r="H53" s="45"/>
      <c r="I53" s="45"/>
      <c r="J53" s="45"/>
      <c r="K53" s="45"/>
      <c r="L53" s="45"/>
    </row>
    <row r="54" spans="2:14" s="17" customFormat="1" ht="15.5" x14ac:dyDescent="0.35">
      <c r="B54" s="65" t="s">
        <v>66</v>
      </c>
      <c r="C54" s="66"/>
      <c r="D54" s="66"/>
      <c r="E54" s="66"/>
      <c r="F54" s="66"/>
      <c r="G54" s="66"/>
      <c r="H54" s="66"/>
      <c r="I54" s="66"/>
      <c r="J54" s="66"/>
      <c r="K54" s="66"/>
      <c r="L54" s="67"/>
      <c r="N54" s="49"/>
    </row>
    <row r="55" spans="2:14" s="17" customFormat="1" ht="15.5" x14ac:dyDescent="0.35">
      <c r="B55" s="65" t="s">
        <v>67</v>
      </c>
      <c r="C55" s="66"/>
      <c r="D55" s="66"/>
      <c r="E55" s="66"/>
      <c r="F55" s="66"/>
      <c r="G55" s="66"/>
      <c r="H55" s="66"/>
      <c r="I55" s="66"/>
      <c r="J55" s="66"/>
      <c r="K55" s="66"/>
      <c r="L55" s="67"/>
      <c r="N55" s="49"/>
    </row>
    <row r="57" spans="2:14" x14ac:dyDescent="0.35">
      <c r="B57" s="17"/>
      <c r="C57" s="17"/>
      <c r="D57" s="17"/>
    </row>
    <row r="58" spans="2:14" ht="105" customHeight="1" x14ac:dyDescent="0.35">
      <c r="B58" s="69" t="s">
        <v>78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1"/>
    </row>
    <row r="59" spans="2:14" x14ac:dyDescent="0.35">
      <c r="B59" s="19"/>
      <c r="C59" s="19"/>
      <c r="D59" s="19"/>
    </row>
    <row r="60" spans="2:14" ht="15" thickBot="1" x14ac:dyDescent="0.4">
      <c r="B60" s="17"/>
      <c r="C60" s="17"/>
      <c r="D60" s="17"/>
    </row>
    <row r="61" spans="2:14" ht="15.5" x14ac:dyDescent="0.35">
      <c r="B61" s="20" t="s">
        <v>68</v>
      </c>
      <c r="C61" s="21"/>
      <c r="D61" s="24"/>
      <c r="E61" s="25"/>
    </row>
    <row r="62" spans="2:14" ht="15.5" x14ac:dyDescent="0.35">
      <c r="B62" s="22" t="s">
        <v>69</v>
      </c>
      <c r="C62" s="23"/>
      <c r="D62" s="26"/>
      <c r="E62" s="27"/>
    </row>
    <row r="63" spans="2:14" ht="15.5" x14ac:dyDescent="0.35">
      <c r="B63" s="22" t="s">
        <v>82</v>
      </c>
      <c r="C63" s="23"/>
      <c r="D63" s="26"/>
      <c r="E63" s="27"/>
    </row>
    <row r="64" spans="2:14" ht="15.5" x14ac:dyDescent="0.35">
      <c r="B64" s="22" t="s">
        <v>70</v>
      </c>
      <c r="C64" s="23"/>
      <c r="D64" s="26"/>
      <c r="E64" s="27"/>
    </row>
    <row r="65" spans="2:5" ht="15.5" x14ac:dyDescent="0.35">
      <c r="B65" s="22" t="s">
        <v>76</v>
      </c>
      <c r="C65" s="23"/>
      <c r="D65" s="26"/>
      <c r="E65" s="27"/>
    </row>
    <row r="66" spans="2:5" ht="16" thickBot="1" x14ac:dyDescent="0.4">
      <c r="B66" s="28" t="s">
        <v>77</v>
      </c>
      <c r="C66" s="29"/>
      <c r="D66" s="30"/>
      <c r="E66" s="31"/>
    </row>
  </sheetData>
  <sheetProtection algorithmName="SHA-512" hashValue="lcPj6adOgJzSUzdruyqY4gCn1ob8Pdm5B6yvFeB4LAr0RpJJUHvtY0NGM1cBZKWwU4tGgz9IsG6PLdH2XQGG1A==" saltValue="1vVoZqabe/7MhYcoDmW52Q==" spinCount="100000" sheet="1" objects="1" scenarios="1"/>
  <mergeCells count="21">
    <mergeCell ref="B55:L55"/>
    <mergeCell ref="B33:B36"/>
    <mergeCell ref="B58:N58"/>
    <mergeCell ref="B15:B20"/>
    <mergeCell ref="B21:B26"/>
    <mergeCell ref="B27:B32"/>
    <mergeCell ref="B40:L40"/>
    <mergeCell ref="B41:L41"/>
    <mergeCell ref="B43:L43"/>
    <mergeCell ref="B44:L44"/>
    <mergeCell ref="B48:L48"/>
    <mergeCell ref="B49:L49"/>
    <mergeCell ref="B51:L51"/>
    <mergeCell ref="B52:L52"/>
    <mergeCell ref="B46:L46"/>
    <mergeCell ref="B54:L54"/>
    <mergeCell ref="B2:N2"/>
    <mergeCell ref="B4:N4"/>
    <mergeCell ref="B6:N6"/>
    <mergeCell ref="B7:N7"/>
    <mergeCell ref="B9:N9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TIPO</vt:lpstr>
      <vt:lpstr>'Schema di offerta TIPO'!Area_stampa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Tascone, Federico</cp:lastModifiedBy>
  <dcterms:created xsi:type="dcterms:W3CDTF">2020-09-23T17:41:34Z</dcterms:created>
  <dcterms:modified xsi:type="dcterms:W3CDTF">2020-09-26T10:42:28Z</dcterms:modified>
</cp:coreProperties>
</file>